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9. 25\2. sz. np. költségvetés mód\a rendelet mellékletei\"/>
    </mc:Choice>
  </mc:AlternateContent>
  <xr:revisionPtr revIDLastSave="0" documentId="8_{0876AB89-A10B-4719-83D7-DDBB01413C7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mérleg!$A$1:$N$45</definedName>
  </definedNames>
  <calcPr calcId="191029"/>
</workbook>
</file>

<file path=xl/calcChain.xml><?xml version="1.0" encoding="utf-8"?>
<calcChain xmlns="http://schemas.openxmlformats.org/spreadsheetml/2006/main">
  <c r="M22" i="10" l="1"/>
  <c r="M12" i="10"/>
  <c r="M7" i="10" s="1"/>
  <c r="M33" i="10" s="1"/>
  <c r="M38" i="10" s="1"/>
  <c r="F20" i="10"/>
  <c r="F19" i="10" s="1"/>
  <c r="F29" i="10" s="1"/>
  <c r="F38" i="10" s="1"/>
  <c r="F16" i="10"/>
  <c r="F7" i="10"/>
  <c r="F8" i="10"/>
  <c r="N34" i="10" l="1"/>
  <c r="N7" i="10"/>
  <c r="G29" i="10"/>
  <c r="G38" i="10" s="1"/>
  <c r="G19" i="10"/>
  <c r="G23" i="10"/>
  <c r="G20" i="10"/>
  <c r="G16" i="10"/>
  <c r="G7" i="10"/>
  <c r="N37" i="10"/>
  <c r="N32" i="10"/>
  <c r="N29" i="10"/>
  <c r="N28" i="10"/>
  <c r="N23" i="10"/>
  <c r="N24" i="10"/>
  <c r="N21" i="10"/>
  <c r="N20" i="10"/>
  <c r="N19" i="10"/>
  <c r="N16" i="10"/>
  <c r="N10" i="10"/>
  <c r="N11" i="10"/>
  <c r="N13" i="10"/>
  <c r="N8" i="10"/>
  <c r="N9" i="10"/>
  <c r="G9" i="10"/>
  <c r="G10" i="10"/>
  <c r="G11" i="10"/>
  <c r="G12" i="10"/>
  <c r="G13" i="10"/>
  <c r="G14" i="10"/>
  <c r="G15" i="10"/>
  <c r="G18" i="10"/>
  <c r="G22" i="10"/>
  <c r="G24" i="10"/>
  <c r="G25" i="10"/>
  <c r="G27" i="10"/>
  <c r="G30" i="10"/>
  <c r="G31" i="10"/>
  <c r="G34" i="10"/>
  <c r="G35" i="10"/>
  <c r="G37" i="10"/>
  <c r="N12" i="10" l="1"/>
  <c r="G26" i="10"/>
  <c r="G8" i="10"/>
  <c r="K34" i="10"/>
  <c r="K25" i="10"/>
  <c r="K22" i="10" s="1"/>
  <c r="K33" i="10" s="1"/>
  <c r="K38" i="10" s="1"/>
  <c r="K12" i="10"/>
  <c r="K7" i="10" s="1"/>
  <c r="D31" i="10"/>
  <c r="D26" i="10"/>
  <c r="D23" i="10"/>
  <c r="D20" i="10"/>
  <c r="D19" i="10"/>
  <c r="D29" i="10" s="1"/>
  <c r="D38" i="10" s="1"/>
  <c r="D16" i="10"/>
  <c r="D11" i="10"/>
  <c r="D8" i="10"/>
  <c r="D7" i="10"/>
  <c r="L25" i="10" l="1"/>
  <c r="N25" i="10" s="1"/>
  <c r="E23" i="10"/>
  <c r="L12" i="10" l="1"/>
  <c r="L22" i="10" l="1"/>
  <c r="N22" i="10" s="1"/>
  <c r="E16" i="10"/>
  <c r="L7" i="10"/>
  <c r="E20" i="10"/>
  <c r="E31" i="10"/>
  <c r="L34" i="10"/>
  <c r="E26" i="10"/>
  <c r="E19" i="10" s="1"/>
  <c r="E11" i="10"/>
  <c r="E8" i="10"/>
  <c r="E7" i="10" l="1"/>
  <c r="E29" i="10" s="1"/>
  <c r="E38" i="10" s="1"/>
  <c r="L33" i="10"/>
  <c r="L38" i="10" l="1"/>
  <c r="N38" i="10" s="1"/>
  <c r="N33" i="10"/>
</calcChain>
</file>

<file path=xl/sharedStrings.xml><?xml version="1.0" encoding="utf-8"?>
<sst xmlns="http://schemas.openxmlformats.org/spreadsheetml/2006/main" count="106" uniqueCount="86">
  <si>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</si>
  <si>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</si>
  <si>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</si>
  <si>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</si>
  <si>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</si>
  <si>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</si>
  <si>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</si>
  <si>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</si>
  <si>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</si>
  <si>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</si>
  <si>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</si>
  <si>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</si>
  <si>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</si>
  <si>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</si>
  <si>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</si>
  <si>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</si>
  <si>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</si>
  <si>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</si>
  <si>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</si>
  <si>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</si>
  <si>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</si>
  <si>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</si>
  <si>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</si>
  <si>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</si>
  <si>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</si>
  <si>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</si>
  <si>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</si>
  <si>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</si>
  <si>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</si>
  <si>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</si>
  <si>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</si>
  <si>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</si>
  <si>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</si>
  <si>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</si>
  <si>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</si>
  <si>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</si>
  <si>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</si>
  <si>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</si>
  <si>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</si>
  <si>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</si>
  <si>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</si>
  <si>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</si>
  <si>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</si>
  <si>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</si>
  <si>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</si>
  <si>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</si>
  <si>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</si>
  <si>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</si>
  <si>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</si>
  <si>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</si>
  <si>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</si>
  <si>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</si>
  <si>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</si>
  <si>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</si>
  <si>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</si>
  <si>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</si>
  <si>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</si>
  <si>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</si>
  <si>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</si>
  <si>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</si>
  <si>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</si>
  <si>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</si>
  <si>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</si>
  <si>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</si>
  <si>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</si>
  <si>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</si>
  <si>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</si>
  <si>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</si>
  <si>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</si>
  <si>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</si>
  <si>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</si>
  <si>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</si>
  <si>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</si>
  <si>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</si>
  <si>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 xml:space="preserve">                   -általános</t>
  </si>
  <si>
    <t>Zalaszentgrót Város Önkormányzata 2025. évi költségvetési mérlege</t>
  </si>
  <si>
    <t>2025. évi er.ei.</t>
  </si>
  <si>
    <t>2. melléklet a 2025. évi költségvetésről szóló 2/2025. (II.14.) önkormányzati rendelethez</t>
  </si>
  <si>
    <t>2025. évi mód.ei.</t>
  </si>
  <si>
    <t>A 2. melléklet a Zalaszentgrót Város Önkormányzata Képviselő-testületének 8/2025. (V.30.) önkormányzati rendelete 2. §. (1) bekezdésével megállapított szöveg.</t>
  </si>
  <si>
    <t>2024. évi tény</t>
  </si>
  <si>
    <t>változás</t>
  </si>
  <si>
    <t>2025. évi új mód. ei.</t>
  </si>
  <si>
    <t>Működési c. visszatér.támogatások, kölcsönök nyújtása áht-n belülre</t>
  </si>
  <si>
    <t>Működési c. visszatér.támogatások, kölcsönök nyújtása áht-n kívülre</t>
  </si>
  <si>
    <t>A 2. melléklet a Zalaszentgrót Város Önkormányzata Képviselő-testületének 12/2025. (IX.26.) önkormányzati rendelete 2. §. (1)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</si>
</sst>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Font="1" applyBorder="1" applyAlignment="1">
      <alignment vertical="center"/>
    </xf>
    <xf numFmtId="3" fontId="2" fillId="4" borderId="2" xfId="0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3" fontId="2" fillId="4" borderId="2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N63"/>
  <sheetViews>
    <sheetView tabSelected="1" view="pageBreakPreview" topLeftCell="A25" zoomScale="130" zoomScaleNormal="130" zoomScaleSheetLayoutView="130" workbookViewId="0">
      <selection activeCell="A43" sqref="A43"/>
    </sheetView>
  </sheetViews>
  <sheetFormatPr defaultColWidth="9.140625" defaultRowHeight="15" x14ac:dyDescent="0.2"/>
  <cols>
    <col min="1" max="1" width="4.28515625" style="27" customWidth="1"/>
    <col min="2" max="2" width="49" style="28" customWidth="1"/>
    <col min="3" max="7" width="11.42578125" style="28" customWidth="1"/>
    <col min="8" max="8" width="4.140625" style="36" customWidth="1"/>
    <col min="9" max="9" width="50.28515625" style="28" customWidth="1"/>
    <col min="10" max="11" width="11.28515625" style="28" customWidth="1"/>
    <col min="12" max="14" width="11.28515625" style="24" customWidth="1"/>
    <col min="15" max="16384" width="9.140625" style="24"/>
  </cols>
  <sheetData>
    <row r="1" spans="1:14" ht="28.5" customHeight="1" x14ac:dyDescent="0.2">
      <c r="A1" s="81" t="s">
        <v>77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ht="63" customHeight="1" x14ac:dyDescent="0.2">
      <c r="A2" s="71" t="s">
        <v>75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25"/>
    </row>
    <row r="3" spans="1:14" ht="9.75" customHeight="1" x14ac:dyDescent="0.2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26"/>
    </row>
    <row r="4" spans="1:14" ht="12.75" customHeight="1" x14ac:dyDescent="0.2">
      <c r="H4" s="29"/>
      <c r="I4" s="83" t="s">
        <v>58</v>
      </c>
      <c r="J4" s="83"/>
      <c r="K4" s="83"/>
      <c r="L4" s="84"/>
      <c r="M4" s="82"/>
      <c r="N4" s="82"/>
    </row>
    <row r="5" spans="1:14" ht="9.75" customHeight="1" x14ac:dyDescent="0.2">
      <c r="H5" s="29"/>
      <c r="L5" s="30"/>
      <c r="M5" s="30"/>
    </row>
    <row r="6" spans="1:14" s="31" customFormat="1" ht="47.25" x14ac:dyDescent="0.2">
      <c r="A6" s="73" t="s">
        <v>0</v>
      </c>
      <c r="B6" s="73"/>
      <c r="C6" s="23" t="s">
        <v>80</v>
      </c>
      <c r="D6" s="23" t="s">
        <v>76</v>
      </c>
      <c r="E6" s="23" t="s">
        <v>78</v>
      </c>
      <c r="F6" s="23" t="s">
        <v>81</v>
      </c>
      <c r="G6" s="23" t="s">
        <v>82</v>
      </c>
      <c r="H6" s="73" t="s">
        <v>5</v>
      </c>
      <c r="I6" s="73"/>
      <c r="J6" s="53" t="s">
        <v>80</v>
      </c>
      <c r="K6" s="23" t="s">
        <v>76</v>
      </c>
      <c r="L6" s="23" t="s">
        <v>78</v>
      </c>
      <c r="M6" s="23" t="s">
        <v>81</v>
      </c>
      <c r="N6" s="23" t="s">
        <v>82</v>
      </c>
    </row>
    <row r="7" spans="1:14" s="31" customFormat="1" ht="15.75" x14ac:dyDescent="0.2">
      <c r="A7" s="16" t="s">
        <v>29</v>
      </c>
      <c r="B7" s="1" t="s">
        <v>10</v>
      </c>
      <c r="C7" s="37">
        <v>1564715</v>
      </c>
      <c r="D7" s="2">
        <f>SUM(D8,D11,D15,D16)</f>
        <v>1778387</v>
      </c>
      <c r="E7" s="2">
        <f>SUM(E8,E11,E15,E16)</f>
        <v>1838394</v>
      </c>
      <c r="F7" s="55">
        <f>SUM(F8,F11,F15,F16)</f>
        <v>53797</v>
      </c>
      <c r="G7" s="2">
        <f>E7+F7</f>
        <v>1892191</v>
      </c>
      <c r="H7" s="19" t="s">
        <v>29</v>
      </c>
      <c r="I7" s="1" t="s">
        <v>28</v>
      </c>
      <c r="J7" s="49">
        <v>1825027</v>
      </c>
      <c r="K7" s="2">
        <f>SUM(K8:K12)</f>
        <v>1976946</v>
      </c>
      <c r="L7" s="2">
        <f>SUM(L8:L12)</f>
        <v>2041758</v>
      </c>
      <c r="M7" s="55">
        <f>SUM(M8:M12)</f>
        <v>50792</v>
      </c>
      <c r="N7" s="2">
        <f>L7+M7</f>
        <v>2092550</v>
      </c>
    </row>
    <row r="8" spans="1:14" ht="15.75" x14ac:dyDescent="0.2">
      <c r="A8" s="17" t="s">
        <v>30</v>
      </c>
      <c r="B8" s="3" t="s">
        <v>64</v>
      </c>
      <c r="C8" s="38">
        <v>1019982</v>
      </c>
      <c r="D8" s="4">
        <f>SUM(D9:D10)</f>
        <v>1168672</v>
      </c>
      <c r="E8" s="4">
        <f>SUM(E9:E10)</f>
        <v>1228039</v>
      </c>
      <c r="F8" s="56">
        <f>SUM(F9:F10)</f>
        <v>35227</v>
      </c>
      <c r="G8" s="60">
        <f t="shared" ref="G8:G37" si="0">E8+F8</f>
        <v>1263266</v>
      </c>
      <c r="H8" s="20" t="s">
        <v>30</v>
      </c>
      <c r="I8" s="3" t="s">
        <v>1</v>
      </c>
      <c r="J8" s="50">
        <v>744715</v>
      </c>
      <c r="K8" s="5">
        <v>823844</v>
      </c>
      <c r="L8" s="5">
        <v>853882</v>
      </c>
      <c r="M8" s="5">
        <v>32914</v>
      </c>
      <c r="N8" s="60">
        <f t="shared" ref="N8:N13" si="1">L8+M8</f>
        <v>886796</v>
      </c>
    </row>
    <row r="9" spans="1:14" ht="30.75" customHeight="1" x14ac:dyDescent="0.2">
      <c r="A9" s="17"/>
      <c r="B9" s="6" t="s">
        <v>7</v>
      </c>
      <c r="C9" s="39">
        <v>758867</v>
      </c>
      <c r="D9" s="7">
        <v>828977</v>
      </c>
      <c r="E9" s="7">
        <v>859518</v>
      </c>
      <c r="F9" s="46">
        <v>21238</v>
      </c>
      <c r="G9" s="61">
        <f t="shared" si="0"/>
        <v>880756</v>
      </c>
      <c r="H9" s="20" t="s">
        <v>31</v>
      </c>
      <c r="I9" s="3" t="s">
        <v>19</v>
      </c>
      <c r="J9" s="50">
        <v>102770</v>
      </c>
      <c r="K9" s="5">
        <v>106581</v>
      </c>
      <c r="L9" s="5">
        <v>109099</v>
      </c>
      <c r="M9" s="5">
        <v>3100</v>
      </c>
      <c r="N9" s="60">
        <f t="shared" si="1"/>
        <v>112199</v>
      </c>
    </row>
    <row r="10" spans="1:14" ht="15.75" x14ac:dyDescent="0.2">
      <c r="A10" s="18"/>
      <c r="B10" s="6" t="s">
        <v>63</v>
      </c>
      <c r="C10" s="39">
        <v>261115</v>
      </c>
      <c r="D10" s="7">
        <v>339695</v>
      </c>
      <c r="E10" s="7">
        <v>368521</v>
      </c>
      <c r="F10" s="46">
        <v>13989</v>
      </c>
      <c r="G10" s="61">
        <f t="shared" si="0"/>
        <v>382510</v>
      </c>
      <c r="H10" s="20" t="s">
        <v>32</v>
      </c>
      <c r="I10" s="3" t="s">
        <v>20</v>
      </c>
      <c r="J10" s="50">
        <v>584194</v>
      </c>
      <c r="K10" s="5">
        <v>636814</v>
      </c>
      <c r="L10" s="5">
        <v>646319</v>
      </c>
      <c r="M10" s="5">
        <v>21322</v>
      </c>
      <c r="N10" s="60">
        <f t="shared" si="1"/>
        <v>667641</v>
      </c>
    </row>
    <row r="11" spans="1:14" ht="15.75" x14ac:dyDescent="0.2">
      <c r="A11" s="17" t="s">
        <v>31</v>
      </c>
      <c r="B11" s="3" t="s">
        <v>6</v>
      </c>
      <c r="C11" s="38">
        <v>388000</v>
      </c>
      <c r="D11" s="4">
        <f>SUM(D12:D14)</f>
        <v>421776</v>
      </c>
      <c r="E11" s="4">
        <f>SUM(E12:E14)</f>
        <v>421776</v>
      </c>
      <c r="F11" s="56"/>
      <c r="G11" s="60">
        <f t="shared" si="0"/>
        <v>421776</v>
      </c>
      <c r="H11" s="21" t="s">
        <v>33</v>
      </c>
      <c r="I11" s="3" t="s">
        <v>21</v>
      </c>
      <c r="J11" s="50">
        <v>11000</v>
      </c>
      <c r="K11" s="5">
        <v>9720</v>
      </c>
      <c r="L11" s="5">
        <v>9720</v>
      </c>
      <c r="M11" s="5"/>
      <c r="N11" s="60">
        <f t="shared" si="1"/>
        <v>9720</v>
      </c>
    </row>
    <row r="12" spans="1:14" ht="15.75" x14ac:dyDescent="0.2">
      <c r="A12" s="18"/>
      <c r="B12" s="6" t="s">
        <v>34</v>
      </c>
      <c r="C12" s="46">
        <v>54000</v>
      </c>
      <c r="D12" s="46">
        <v>64000</v>
      </c>
      <c r="E12" s="46">
        <v>64000</v>
      </c>
      <c r="F12" s="46"/>
      <c r="G12" s="61">
        <f t="shared" si="0"/>
        <v>64000</v>
      </c>
      <c r="H12" s="20" t="s">
        <v>35</v>
      </c>
      <c r="I12" s="3" t="s">
        <v>22</v>
      </c>
      <c r="J12" s="50">
        <v>382348</v>
      </c>
      <c r="K12" s="5">
        <f>SUM(K13:K21)</f>
        <v>399987</v>
      </c>
      <c r="L12" s="5">
        <f>SUM(L13:L21)</f>
        <v>422738</v>
      </c>
      <c r="M12" s="57">
        <f>SUM(M13:M21)</f>
        <v>-6544</v>
      </c>
      <c r="N12" s="60">
        <f t="shared" si="1"/>
        <v>416194</v>
      </c>
    </row>
    <row r="13" spans="1:14" x14ac:dyDescent="0.2">
      <c r="A13" s="18"/>
      <c r="B13" s="6" t="s">
        <v>36</v>
      </c>
      <c r="C13" s="46">
        <v>331500</v>
      </c>
      <c r="D13" s="46">
        <v>355076</v>
      </c>
      <c r="E13" s="46">
        <v>355076</v>
      </c>
      <c r="F13" s="46"/>
      <c r="G13" s="61">
        <f t="shared" si="0"/>
        <v>355076</v>
      </c>
      <c r="H13" s="20"/>
      <c r="I13" s="6" t="s">
        <v>25</v>
      </c>
      <c r="J13" s="51">
        <v>59937</v>
      </c>
      <c r="K13" s="8">
        <v>51413</v>
      </c>
      <c r="L13" s="8">
        <v>48634</v>
      </c>
      <c r="M13" s="54"/>
      <c r="N13" s="61">
        <f t="shared" si="1"/>
        <v>48634</v>
      </c>
    </row>
    <row r="14" spans="1:14" x14ac:dyDescent="0.2">
      <c r="A14" s="18"/>
      <c r="B14" s="6" t="s">
        <v>9</v>
      </c>
      <c r="C14" s="46">
        <v>2500</v>
      </c>
      <c r="D14" s="46">
        <v>2700</v>
      </c>
      <c r="E14" s="46">
        <v>2700</v>
      </c>
      <c r="F14" s="46"/>
      <c r="G14" s="61">
        <f t="shared" si="0"/>
        <v>2700</v>
      </c>
      <c r="H14" s="76"/>
      <c r="I14" s="74" t="s">
        <v>83</v>
      </c>
      <c r="J14" s="79"/>
      <c r="K14" s="79"/>
      <c r="L14" s="79"/>
      <c r="M14" s="79"/>
      <c r="N14" s="65"/>
    </row>
    <row r="15" spans="1:14" ht="15.75" x14ac:dyDescent="0.2">
      <c r="A15" s="17" t="s">
        <v>32</v>
      </c>
      <c r="B15" s="3" t="s">
        <v>10</v>
      </c>
      <c r="C15" s="38">
        <v>153233</v>
      </c>
      <c r="D15" s="4">
        <v>184439</v>
      </c>
      <c r="E15" s="4">
        <v>184439</v>
      </c>
      <c r="F15" s="56">
        <v>17558</v>
      </c>
      <c r="G15" s="60">
        <f t="shared" si="0"/>
        <v>201997</v>
      </c>
      <c r="H15" s="77"/>
      <c r="I15" s="75"/>
      <c r="J15" s="80"/>
      <c r="K15" s="80"/>
      <c r="L15" s="80"/>
      <c r="M15" s="80"/>
      <c r="N15" s="66"/>
    </row>
    <row r="16" spans="1:14" ht="15.75" x14ac:dyDescent="0.2">
      <c r="A16" s="17" t="s">
        <v>33</v>
      </c>
      <c r="B16" s="3" t="s">
        <v>13</v>
      </c>
      <c r="C16" s="38">
        <v>3500</v>
      </c>
      <c r="D16" s="4">
        <f>SUM(D17:D18)</f>
        <v>3500</v>
      </c>
      <c r="E16" s="4">
        <f>SUM(E17:E18)</f>
        <v>4140</v>
      </c>
      <c r="F16" s="56">
        <f>SUM(F17:F18)</f>
        <v>1012</v>
      </c>
      <c r="G16" s="60">
        <f t="shared" si="0"/>
        <v>5152</v>
      </c>
      <c r="H16" s="20"/>
      <c r="I16" s="6" t="s">
        <v>67</v>
      </c>
      <c r="J16" s="51">
        <v>152457</v>
      </c>
      <c r="K16" s="8">
        <v>158093</v>
      </c>
      <c r="L16" s="8">
        <v>183623</v>
      </c>
      <c r="M16" s="54">
        <v>-1118</v>
      </c>
      <c r="N16" s="61">
        <f>L16+M16</f>
        <v>182505</v>
      </c>
    </row>
    <row r="17" spans="1:14" ht="30" x14ac:dyDescent="0.2">
      <c r="A17" s="17"/>
      <c r="B17" s="6" t="s">
        <v>15</v>
      </c>
      <c r="C17" s="40"/>
      <c r="D17" s="9"/>
      <c r="E17" s="9"/>
      <c r="F17" s="9"/>
      <c r="G17" s="60"/>
      <c r="H17" s="76"/>
      <c r="I17" s="74" t="s">
        <v>84</v>
      </c>
      <c r="J17" s="78"/>
      <c r="K17" s="78"/>
      <c r="L17" s="78"/>
      <c r="M17" s="78"/>
      <c r="N17" s="65"/>
    </row>
    <row r="18" spans="1:14" x14ac:dyDescent="0.2">
      <c r="A18" s="17"/>
      <c r="B18" s="6" t="s">
        <v>16</v>
      </c>
      <c r="C18" s="39">
        <v>3500</v>
      </c>
      <c r="D18" s="7">
        <v>3500</v>
      </c>
      <c r="E18" s="7">
        <v>4140</v>
      </c>
      <c r="F18" s="46">
        <v>1012</v>
      </c>
      <c r="G18" s="61">
        <f t="shared" si="0"/>
        <v>5152</v>
      </c>
      <c r="H18" s="77"/>
      <c r="I18" s="75"/>
      <c r="J18" s="63"/>
      <c r="K18" s="63"/>
      <c r="L18" s="63"/>
      <c r="M18" s="64"/>
      <c r="N18" s="66"/>
    </row>
    <row r="19" spans="1:14" ht="15.75" x14ac:dyDescent="0.2">
      <c r="A19" s="17" t="s">
        <v>37</v>
      </c>
      <c r="B19" s="22" t="s">
        <v>11</v>
      </c>
      <c r="C19" s="41">
        <v>85458</v>
      </c>
      <c r="D19" s="10">
        <f>SUM(D26,D23,D20)</f>
        <v>94575</v>
      </c>
      <c r="E19" s="10">
        <f>SUM(E26,E23,E20)</f>
        <v>94575</v>
      </c>
      <c r="F19" s="58">
        <f>SUM(F26,F23,F20)</f>
        <v>438272</v>
      </c>
      <c r="G19" s="2">
        <f t="shared" si="0"/>
        <v>532847</v>
      </c>
      <c r="H19" s="20"/>
      <c r="I19" s="6" t="s">
        <v>68</v>
      </c>
      <c r="J19" s="51">
        <v>141969</v>
      </c>
      <c r="K19" s="8">
        <v>155970</v>
      </c>
      <c r="L19" s="8">
        <v>156500</v>
      </c>
      <c r="M19" s="54">
        <v>850</v>
      </c>
      <c r="N19" s="61">
        <f>L19+M19</f>
        <v>157350</v>
      </c>
    </row>
    <row r="20" spans="1:14" ht="15.75" x14ac:dyDescent="0.2">
      <c r="A20" s="17" t="s">
        <v>38</v>
      </c>
      <c r="B20" s="3" t="s">
        <v>65</v>
      </c>
      <c r="C20" s="38">
        <v>44740</v>
      </c>
      <c r="D20" s="4">
        <f>SUM(D21:D22)</f>
        <v>52765</v>
      </c>
      <c r="E20" s="4">
        <f>SUM(E21:E22)</f>
        <v>52765</v>
      </c>
      <c r="F20" s="56">
        <f>SUM(F21:F22)</f>
        <v>438272</v>
      </c>
      <c r="G20" s="60">
        <f t="shared" si="0"/>
        <v>491037</v>
      </c>
      <c r="H20" s="20"/>
      <c r="I20" s="6" t="s">
        <v>72</v>
      </c>
      <c r="J20" s="51">
        <v>9851</v>
      </c>
      <c r="K20" s="8">
        <v>24511</v>
      </c>
      <c r="L20" s="8">
        <v>24031</v>
      </c>
      <c r="M20" s="54">
        <v>-2192</v>
      </c>
      <c r="N20" s="61">
        <f t="shared" ref="N20:N38" si="2">L20+M20</f>
        <v>21839</v>
      </c>
    </row>
    <row r="21" spans="1:14" ht="15.75" x14ac:dyDescent="0.2">
      <c r="A21" s="18"/>
      <c r="B21" s="6" t="s">
        <v>8</v>
      </c>
      <c r="C21" s="39"/>
      <c r="D21" s="7"/>
      <c r="E21" s="7"/>
      <c r="F21" s="7"/>
      <c r="G21" s="60"/>
      <c r="H21" s="20"/>
      <c r="I21" s="6" t="s">
        <v>74</v>
      </c>
      <c r="J21" s="51">
        <v>18134</v>
      </c>
      <c r="K21" s="8">
        <v>10000</v>
      </c>
      <c r="L21" s="8">
        <v>9950</v>
      </c>
      <c r="M21" s="54">
        <v>-4084</v>
      </c>
      <c r="N21" s="61">
        <f t="shared" si="2"/>
        <v>5866</v>
      </c>
    </row>
    <row r="22" spans="1:14" ht="15.75" x14ac:dyDescent="0.2">
      <c r="A22" s="18"/>
      <c r="B22" s="6" t="s">
        <v>66</v>
      </c>
      <c r="C22" s="39">
        <v>44740</v>
      </c>
      <c r="D22" s="7">
        <v>52765</v>
      </c>
      <c r="E22" s="7">
        <v>52765</v>
      </c>
      <c r="F22" s="46">
        <v>438272</v>
      </c>
      <c r="G22" s="61">
        <f t="shared" si="0"/>
        <v>491037</v>
      </c>
      <c r="H22" s="20" t="s">
        <v>37</v>
      </c>
      <c r="I22" s="22" t="s">
        <v>39</v>
      </c>
      <c r="J22" s="52">
        <v>265672</v>
      </c>
      <c r="K22" s="11">
        <f>SUM(K23:K25)</f>
        <v>197542</v>
      </c>
      <c r="L22" s="11">
        <f>SUM(L23:L25)</f>
        <v>199204</v>
      </c>
      <c r="M22" s="59">
        <f>SUM(M23:M25)</f>
        <v>441277</v>
      </c>
      <c r="N22" s="2">
        <f t="shared" si="2"/>
        <v>640481</v>
      </c>
    </row>
    <row r="23" spans="1:14" ht="15.75" x14ac:dyDescent="0.2">
      <c r="A23" s="17" t="s">
        <v>40</v>
      </c>
      <c r="B23" s="3" t="s">
        <v>11</v>
      </c>
      <c r="C23" s="38">
        <v>39718</v>
      </c>
      <c r="D23" s="4">
        <f>SUM(D24:D25)</f>
        <v>41310</v>
      </c>
      <c r="E23" s="4">
        <f>SUM(E24:E25)</f>
        <v>41310</v>
      </c>
      <c r="F23" s="56"/>
      <c r="G23" s="60">
        <f t="shared" si="0"/>
        <v>41310</v>
      </c>
      <c r="H23" s="20" t="s">
        <v>38</v>
      </c>
      <c r="I23" s="3" t="s">
        <v>23</v>
      </c>
      <c r="J23" s="50">
        <v>105414</v>
      </c>
      <c r="K23" s="5">
        <v>62316</v>
      </c>
      <c r="L23" s="5">
        <v>53978</v>
      </c>
      <c r="M23" s="5">
        <v>398643</v>
      </c>
      <c r="N23" s="60">
        <f t="shared" si="2"/>
        <v>452621</v>
      </c>
    </row>
    <row r="24" spans="1:14" ht="15.75" x14ac:dyDescent="0.2">
      <c r="A24" s="18"/>
      <c r="B24" s="12" t="s">
        <v>12</v>
      </c>
      <c r="C24" s="39">
        <v>39718</v>
      </c>
      <c r="D24" s="7">
        <v>41110</v>
      </c>
      <c r="E24" s="7">
        <v>41110</v>
      </c>
      <c r="F24" s="46"/>
      <c r="G24" s="61">
        <f t="shared" si="0"/>
        <v>41110</v>
      </c>
      <c r="H24" s="20" t="s">
        <v>40</v>
      </c>
      <c r="I24" s="3" t="s">
        <v>62</v>
      </c>
      <c r="J24" s="50">
        <v>147481</v>
      </c>
      <c r="K24" s="5">
        <v>113660</v>
      </c>
      <c r="L24" s="5">
        <v>113660</v>
      </c>
      <c r="M24" s="5">
        <v>42634</v>
      </c>
      <c r="N24" s="60">
        <f t="shared" si="2"/>
        <v>156294</v>
      </c>
    </row>
    <row r="25" spans="1:14" ht="15.75" x14ac:dyDescent="0.2">
      <c r="A25" s="18"/>
      <c r="B25" s="6" t="s">
        <v>14</v>
      </c>
      <c r="C25" s="38"/>
      <c r="D25" s="7">
        <v>200</v>
      </c>
      <c r="E25" s="7">
        <v>200</v>
      </c>
      <c r="F25" s="46"/>
      <c r="G25" s="61">
        <f t="shared" si="0"/>
        <v>200</v>
      </c>
      <c r="H25" s="20" t="s">
        <v>41</v>
      </c>
      <c r="I25" s="3" t="s">
        <v>24</v>
      </c>
      <c r="J25" s="50">
        <v>12777</v>
      </c>
      <c r="K25" s="5">
        <f>SUM(K26:K32)</f>
        <v>21566</v>
      </c>
      <c r="L25" s="5">
        <f>SUM(L26:L32)</f>
        <v>31566</v>
      </c>
      <c r="M25" s="57"/>
      <c r="N25" s="60">
        <f t="shared" si="2"/>
        <v>31566</v>
      </c>
    </row>
    <row r="26" spans="1:14" ht="15.75" x14ac:dyDescent="0.2">
      <c r="A26" s="17" t="s">
        <v>41</v>
      </c>
      <c r="B26" s="3" t="s">
        <v>17</v>
      </c>
      <c r="C26" s="38">
        <v>1000</v>
      </c>
      <c r="D26" s="4">
        <f>SUM(D27:D28)</f>
        <v>500</v>
      </c>
      <c r="E26" s="4">
        <f>SUM(E27:E28)</f>
        <v>500</v>
      </c>
      <c r="F26" s="56"/>
      <c r="G26" s="60">
        <f t="shared" si="0"/>
        <v>500</v>
      </c>
      <c r="H26" s="76"/>
      <c r="I26" s="74" t="s">
        <v>73</v>
      </c>
      <c r="J26" s="62"/>
      <c r="K26" s="62"/>
      <c r="L26" s="62"/>
      <c r="M26" s="62"/>
      <c r="N26" s="65"/>
    </row>
    <row r="27" spans="1:14" x14ac:dyDescent="0.2">
      <c r="A27" s="18"/>
      <c r="B27" s="6" t="s">
        <v>71</v>
      </c>
      <c r="C27" s="39">
        <v>1000</v>
      </c>
      <c r="D27" s="7">
        <v>500</v>
      </c>
      <c r="E27" s="7">
        <v>500</v>
      </c>
      <c r="F27" s="46"/>
      <c r="G27" s="61">
        <f t="shared" si="0"/>
        <v>500</v>
      </c>
      <c r="H27" s="77"/>
      <c r="I27" s="75"/>
      <c r="J27" s="63"/>
      <c r="K27" s="63"/>
      <c r="L27" s="63"/>
      <c r="M27" s="64"/>
      <c r="N27" s="66"/>
    </row>
    <row r="28" spans="1:14" ht="15.75" x14ac:dyDescent="0.2">
      <c r="A28" s="18"/>
      <c r="B28" s="6" t="s">
        <v>18</v>
      </c>
      <c r="C28" s="39"/>
      <c r="D28" s="7"/>
      <c r="E28" s="7"/>
      <c r="F28" s="7"/>
      <c r="G28" s="60"/>
      <c r="H28" s="20"/>
      <c r="I28" s="6" t="s">
        <v>69</v>
      </c>
      <c r="J28" s="51">
        <v>9311</v>
      </c>
      <c r="K28" s="8">
        <v>7772</v>
      </c>
      <c r="L28" s="8">
        <v>7772</v>
      </c>
      <c r="M28" s="54"/>
      <c r="N28" s="61">
        <f t="shared" si="2"/>
        <v>7772</v>
      </c>
    </row>
    <row r="29" spans="1:14" ht="15.75" x14ac:dyDescent="0.2">
      <c r="A29" s="17"/>
      <c r="B29" s="22" t="s">
        <v>42</v>
      </c>
      <c r="C29" s="41">
        <v>1650173</v>
      </c>
      <c r="D29" s="10">
        <f>SUM(D19,D7)</f>
        <v>1872962</v>
      </c>
      <c r="E29" s="10">
        <f>SUM(E19,E7)</f>
        <v>1932969</v>
      </c>
      <c r="F29" s="58">
        <f>SUM(F19,F7)</f>
        <v>492069</v>
      </c>
      <c r="G29" s="2">
        <f t="shared" si="0"/>
        <v>2425038</v>
      </c>
      <c r="H29" s="20"/>
      <c r="I29" s="74" t="s">
        <v>61</v>
      </c>
      <c r="J29" s="62">
        <v>1000</v>
      </c>
      <c r="K29" s="62">
        <v>1000</v>
      </c>
      <c r="L29" s="62">
        <v>11000</v>
      </c>
      <c r="M29" s="62"/>
      <c r="N29" s="65">
        <f>L29+M30</f>
        <v>11000</v>
      </c>
    </row>
    <row r="30" spans="1:14" ht="15.75" x14ac:dyDescent="0.2">
      <c r="A30" s="18"/>
      <c r="B30" s="3" t="s">
        <v>43</v>
      </c>
      <c r="C30" s="42">
        <v>-440526</v>
      </c>
      <c r="D30" s="13">
        <v>-301526</v>
      </c>
      <c r="E30" s="13">
        <v>-307993</v>
      </c>
      <c r="F30" s="13"/>
      <c r="G30" s="60">
        <f t="shared" si="0"/>
        <v>-307993</v>
      </c>
      <c r="H30" s="20"/>
      <c r="I30" s="75"/>
      <c r="J30" s="63"/>
      <c r="K30" s="63"/>
      <c r="L30" s="63"/>
      <c r="M30" s="64"/>
      <c r="N30" s="66"/>
    </row>
    <row r="31" spans="1:14" ht="15.75" x14ac:dyDescent="0.2">
      <c r="A31" s="17" t="s">
        <v>44</v>
      </c>
      <c r="B31" s="22" t="s">
        <v>2</v>
      </c>
      <c r="C31" s="41">
        <v>467124</v>
      </c>
      <c r="D31" s="10">
        <f>SUM(D32:D36)</f>
        <v>330426</v>
      </c>
      <c r="E31" s="10">
        <f>SUM(E32:E36)</f>
        <v>336893</v>
      </c>
      <c r="F31" s="58"/>
      <c r="G31" s="2">
        <f t="shared" si="0"/>
        <v>336893</v>
      </c>
      <c r="H31" s="20"/>
      <c r="I31" s="6" t="s">
        <v>26</v>
      </c>
      <c r="J31" s="51"/>
      <c r="K31" s="8"/>
      <c r="L31" s="8"/>
      <c r="M31" s="54"/>
      <c r="N31" s="61"/>
    </row>
    <row r="32" spans="1:14" ht="15.75" x14ac:dyDescent="0.2">
      <c r="A32" s="17" t="s">
        <v>45</v>
      </c>
      <c r="B32" s="14" t="s">
        <v>46</v>
      </c>
      <c r="C32" s="43"/>
      <c r="D32" s="15"/>
      <c r="E32" s="15"/>
      <c r="F32" s="15"/>
      <c r="G32" s="60"/>
      <c r="H32" s="20"/>
      <c r="I32" s="6" t="s">
        <v>70</v>
      </c>
      <c r="J32" s="51">
        <v>2466</v>
      </c>
      <c r="K32" s="8">
        <v>12794</v>
      </c>
      <c r="L32" s="8">
        <v>12794</v>
      </c>
      <c r="M32" s="54"/>
      <c r="N32" s="61">
        <f t="shared" si="2"/>
        <v>12794</v>
      </c>
    </row>
    <row r="33" spans="1:14" ht="15.75" x14ac:dyDescent="0.2">
      <c r="A33" s="17" t="s">
        <v>47</v>
      </c>
      <c r="B33" s="6" t="s">
        <v>48</v>
      </c>
      <c r="C33" s="43"/>
      <c r="D33" s="15"/>
      <c r="E33" s="15"/>
      <c r="F33" s="15"/>
      <c r="G33" s="60"/>
      <c r="H33" s="20"/>
      <c r="I33" s="22" t="s">
        <v>56</v>
      </c>
      <c r="J33" s="52">
        <v>2090699</v>
      </c>
      <c r="K33" s="11">
        <f>SUM(K22,K7)</f>
        <v>2174488</v>
      </c>
      <c r="L33" s="11">
        <f>SUM(L22,L7)</f>
        <v>2240962</v>
      </c>
      <c r="M33" s="59">
        <f>SUM(M22,M7)</f>
        <v>492069</v>
      </c>
      <c r="N33" s="2">
        <f t="shared" si="2"/>
        <v>2733031</v>
      </c>
    </row>
    <row r="34" spans="1:14" ht="29.25" customHeight="1" x14ac:dyDescent="0.2">
      <c r="A34" s="17" t="s">
        <v>49</v>
      </c>
      <c r="B34" s="6" t="s">
        <v>50</v>
      </c>
      <c r="C34" s="45">
        <v>326719</v>
      </c>
      <c r="D34" s="7">
        <v>270359</v>
      </c>
      <c r="E34" s="7">
        <v>275380</v>
      </c>
      <c r="F34" s="46"/>
      <c r="G34" s="61">
        <f t="shared" si="0"/>
        <v>275380</v>
      </c>
      <c r="H34" s="20" t="s">
        <v>44</v>
      </c>
      <c r="I34" s="22" t="s">
        <v>27</v>
      </c>
      <c r="J34" s="52">
        <v>26598</v>
      </c>
      <c r="K34" s="11">
        <f>SUM(K35:K37)</f>
        <v>28900</v>
      </c>
      <c r="L34" s="11">
        <f>SUM(L35:L37)</f>
        <v>28900</v>
      </c>
      <c r="M34" s="59"/>
      <c r="N34" s="2">
        <f t="shared" si="2"/>
        <v>28900</v>
      </c>
    </row>
    <row r="35" spans="1:14" ht="30" x14ac:dyDescent="0.2">
      <c r="A35" s="17" t="s">
        <v>51</v>
      </c>
      <c r="B35" s="6" t="s">
        <v>52</v>
      </c>
      <c r="C35" s="46">
        <v>140405</v>
      </c>
      <c r="D35" s="7">
        <v>60067</v>
      </c>
      <c r="E35" s="7">
        <v>61513</v>
      </c>
      <c r="F35" s="46"/>
      <c r="G35" s="61">
        <f t="shared" si="0"/>
        <v>61513</v>
      </c>
      <c r="H35" s="20" t="s">
        <v>45</v>
      </c>
      <c r="I35" s="6" t="s">
        <v>53</v>
      </c>
      <c r="J35" s="51"/>
      <c r="K35" s="8"/>
      <c r="L35" s="8"/>
      <c r="M35" s="54"/>
      <c r="N35" s="61"/>
    </row>
    <row r="36" spans="1:14" ht="18.75" customHeight="1" x14ac:dyDescent="0.2">
      <c r="A36" s="17" t="s">
        <v>59</v>
      </c>
      <c r="B36" s="6" t="s">
        <v>60</v>
      </c>
      <c r="C36" s="44"/>
      <c r="D36" s="7"/>
      <c r="E36" s="7"/>
      <c r="F36" s="46"/>
      <c r="G36" s="61"/>
      <c r="H36" s="21" t="s">
        <v>47</v>
      </c>
      <c r="I36" s="6" t="s">
        <v>54</v>
      </c>
      <c r="J36" s="50"/>
      <c r="K36" s="6"/>
      <c r="L36" s="5"/>
      <c r="M36" s="54"/>
      <c r="N36" s="61"/>
    </row>
    <row r="37" spans="1:14" ht="18.75" customHeight="1" x14ac:dyDescent="0.2">
      <c r="A37" s="17"/>
      <c r="B37" s="3" t="s">
        <v>55</v>
      </c>
      <c r="C37" s="47">
        <v>440526</v>
      </c>
      <c r="D37" s="13">
        <v>301526</v>
      </c>
      <c r="E37" s="13">
        <v>307993</v>
      </c>
      <c r="F37" s="13"/>
      <c r="G37" s="60">
        <f t="shared" si="0"/>
        <v>307993</v>
      </c>
      <c r="H37" s="20" t="s">
        <v>49</v>
      </c>
      <c r="I37" s="6" t="s">
        <v>57</v>
      </c>
      <c r="J37" s="54">
        <v>26598</v>
      </c>
      <c r="K37" s="8">
        <v>28900</v>
      </c>
      <c r="L37" s="8">
        <v>28900</v>
      </c>
      <c r="M37" s="54"/>
      <c r="N37" s="61">
        <f t="shared" si="2"/>
        <v>28900</v>
      </c>
    </row>
    <row r="38" spans="1:14" s="32" customFormat="1" ht="30" customHeight="1" x14ac:dyDescent="0.2">
      <c r="A38" s="67" t="s">
        <v>4</v>
      </c>
      <c r="B38" s="68"/>
      <c r="C38" s="48">
        <v>2117297</v>
      </c>
      <c r="D38" s="10">
        <f>SUM(D29,D31)</f>
        <v>2203388</v>
      </c>
      <c r="E38" s="10">
        <f>SUM(E29,E31)</f>
        <v>2269862</v>
      </c>
      <c r="F38" s="58">
        <f>SUM(F29,F31)</f>
        <v>492069</v>
      </c>
      <c r="G38" s="2">
        <f>SUM(G31,G29)</f>
        <v>2761931</v>
      </c>
      <c r="H38" s="69" t="s">
        <v>3</v>
      </c>
      <c r="I38" s="70"/>
      <c r="J38" s="59">
        <v>2117297</v>
      </c>
      <c r="K38" s="11">
        <f>SUM(K34,K33)</f>
        <v>2203388</v>
      </c>
      <c r="L38" s="11">
        <f>SUM(L34,L33)</f>
        <v>2269862</v>
      </c>
      <c r="M38" s="59">
        <f>SUM(M34,M33)</f>
        <v>492069</v>
      </c>
      <c r="N38" s="2">
        <f t="shared" si="2"/>
        <v>2761931</v>
      </c>
    </row>
    <row r="39" spans="1:14" ht="23.25" customHeight="1" x14ac:dyDescent="0.2">
      <c r="A39" s="33"/>
      <c r="B39" s="34"/>
      <c r="C39" s="34"/>
      <c r="D39" s="34"/>
      <c r="E39" s="34"/>
      <c r="F39" s="34"/>
      <c r="G39" s="34"/>
      <c r="H39" s="35"/>
    </row>
    <row r="40" spans="1:14" ht="23.25" customHeight="1" x14ac:dyDescent="0.2">
      <c r="A40" s="33"/>
      <c r="B40" s="34"/>
      <c r="C40" s="34"/>
      <c r="D40" s="34"/>
      <c r="E40" s="34"/>
      <c r="F40" s="34"/>
      <c r="G40" s="34"/>
      <c r="H40" s="35"/>
    </row>
    <row r="41" spans="1:14" ht="17.25" customHeight="1" x14ac:dyDescent="0.2">
      <c r="A41" s="33"/>
      <c r="B41" s="34"/>
      <c r="C41" s="34"/>
      <c r="D41" s="34"/>
      <c r="E41" s="34"/>
      <c r="F41" s="34"/>
      <c r="G41" s="34"/>
      <c r="H41" s="35"/>
    </row>
    <row r="42" spans="1:14" ht="17.25" customHeight="1" x14ac:dyDescent="0.2">
      <c r="A42" s="33"/>
      <c r="B42" s="34"/>
      <c r="C42" s="34"/>
      <c r="D42" s="34"/>
      <c r="E42" s="34"/>
      <c r="F42" s="34"/>
      <c r="G42" s="34"/>
      <c r="H42" s="35"/>
    </row>
    <row r="43" spans="1:14" ht="17.25" customHeight="1" x14ac:dyDescent="0.2">
      <c r="A43" s="33"/>
      <c r="B43" s="34"/>
      <c r="C43" s="34"/>
      <c r="D43" s="34"/>
      <c r="E43" s="34"/>
      <c r="F43" s="34"/>
      <c r="G43" s="34"/>
      <c r="H43" s="35"/>
    </row>
    <row r="44" spans="1:14" ht="17.25" customHeight="1" x14ac:dyDescent="0.2">
      <c r="A44" s="33" t="s">
        <v>85</v>
      </c>
      <c r="B44" s="34"/>
      <c r="C44" s="34"/>
      <c r="D44" s="34"/>
      <c r="E44" s="34"/>
      <c r="F44" s="34"/>
      <c r="G44" s="34"/>
      <c r="H44" s="35"/>
    </row>
    <row r="45" spans="1:14" ht="17.25" customHeight="1" x14ac:dyDescent="0.2">
      <c r="A45" s="33" t="s">
        <v>79</v>
      </c>
      <c r="B45" s="34"/>
      <c r="C45" s="34"/>
      <c r="D45" s="34"/>
      <c r="E45" s="34"/>
      <c r="F45" s="34"/>
      <c r="G45" s="34"/>
      <c r="H45" s="35"/>
    </row>
    <row r="46" spans="1:14" x14ac:dyDescent="0.2">
      <c r="A46" s="33"/>
      <c r="B46" s="34"/>
      <c r="C46" s="34"/>
      <c r="D46" s="34"/>
      <c r="E46" s="34"/>
      <c r="F46" s="34"/>
      <c r="G46" s="34"/>
      <c r="H46" s="35"/>
    </row>
    <row r="47" spans="1:14" x14ac:dyDescent="0.2">
      <c r="A47" s="33"/>
      <c r="B47" s="34"/>
      <c r="C47" s="34"/>
      <c r="D47" s="34"/>
      <c r="E47" s="34"/>
      <c r="F47" s="34"/>
      <c r="G47" s="34"/>
      <c r="H47" s="35"/>
    </row>
    <row r="48" spans="1:14" x14ac:dyDescent="0.2">
      <c r="A48" s="33"/>
      <c r="B48" s="34"/>
      <c r="C48" s="34"/>
      <c r="D48" s="34"/>
      <c r="E48" s="34"/>
      <c r="F48" s="34"/>
      <c r="G48" s="34"/>
      <c r="H48" s="35"/>
    </row>
    <row r="49" spans="1:8" x14ac:dyDescent="0.2">
      <c r="A49" s="33"/>
      <c r="B49" s="34"/>
      <c r="C49" s="34"/>
      <c r="D49" s="34"/>
      <c r="E49" s="34"/>
      <c r="F49" s="34"/>
      <c r="G49" s="34"/>
      <c r="H49" s="35"/>
    </row>
    <row r="50" spans="1:8" x14ac:dyDescent="0.2">
      <c r="A50" s="33"/>
      <c r="B50" s="34"/>
      <c r="C50" s="34"/>
      <c r="D50" s="34"/>
      <c r="E50" s="34"/>
      <c r="F50" s="34"/>
      <c r="G50" s="34"/>
      <c r="H50" s="35"/>
    </row>
    <row r="51" spans="1:8" x14ac:dyDescent="0.2">
      <c r="A51" s="33"/>
      <c r="B51" s="34"/>
      <c r="C51" s="34"/>
      <c r="D51" s="34"/>
      <c r="E51" s="34"/>
      <c r="F51" s="34"/>
      <c r="G51" s="34"/>
      <c r="H51" s="35"/>
    </row>
    <row r="52" spans="1:8" x14ac:dyDescent="0.2">
      <c r="A52" s="33"/>
      <c r="B52" s="34"/>
      <c r="C52" s="34"/>
      <c r="D52" s="34"/>
      <c r="E52" s="34"/>
      <c r="F52" s="34"/>
      <c r="G52" s="34"/>
      <c r="H52" s="35"/>
    </row>
    <row r="53" spans="1:8" x14ac:dyDescent="0.2">
      <c r="A53" s="33"/>
      <c r="B53" s="34"/>
      <c r="C53" s="34"/>
      <c r="D53" s="34"/>
      <c r="E53" s="34"/>
      <c r="F53" s="34"/>
      <c r="G53" s="34"/>
      <c r="H53" s="35"/>
    </row>
    <row r="54" spans="1:8" x14ac:dyDescent="0.2">
      <c r="A54" s="33"/>
      <c r="B54" s="34"/>
      <c r="C54" s="34"/>
      <c r="D54" s="34"/>
      <c r="E54" s="34"/>
      <c r="F54" s="34"/>
      <c r="G54" s="34"/>
      <c r="H54" s="35"/>
    </row>
    <row r="55" spans="1:8" x14ac:dyDescent="0.2">
      <c r="A55" s="33"/>
      <c r="B55" s="34"/>
      <c r="C55" s="34"/>
      <c r="D55" s="34"/>
      <c r="E55" s="34"/>
      <c r="F55" s="34"/>
      <c r="G55" s="34"/>
      <c r="H55" s="35"/>
    </row>
    <row r="56" spans="1:8" x14ac:dyDescent="0.2">
      <c r="A56" s="33"/>
      <c r="B56" s="34"/>
      <c r="C56" s="34"/>
      <c r="D56" s="34"/>
      <c r="E56" s="34"/>
      <c r="F56" s="34"/>
      <c r="G56" s="34"/>
      <c r="H56" s="35"/>
    </row>
    <row r="57" spans="1:8" x14ac:dyDescent="0.2">
      <c r="A57" s="33"/>
      <c r="B57" s="34"/>
      <c r="C57" s="34"/>
      <c r="D57" s="34"/>
      <c r="E57" s="34"/>
      <c r="F57" s="34"/>
      <c r="G57" s="34"/>
      <c r="H57" s="35"/>
    </row>
    <row r="58" spans="1:8" x14ac:dyDescent="0.2">
      <c r="A58" s="33"/>
      <c r="B58" s="34"/>
      <c r="C58" s="34"/>
      <c r="D58" s="34"/>
      <c r="E58" s="34"/>
      <c r="F58" s="34"/>
      <c r="G58" s="34"/>
      <c r="H58" s="35"/>
    </row>
    <row r="59" spans="1:8" x14ac:dyDescent="0.2">
      <c r="A59" s="33"/>
      <c r="B59" s="34"/>
      <c r="C59" s="34"/>
      <c r="D59" s="34"/>
      <c r="E59" s="34"/>
      <c r="F59" s="34"/>
      <c r="G59" s="34"/>
      <c r="H59" s="35"/>
    </row>
    <row r="60" spans="1:8" x14ac:dyDescent="0.2">
      <c r="A60" s="33"/>
      <c r="B60" s="34"/>
      <c r="C60" s="34"/>
      <c r="D60" s="34"/>
      <c r="E60" s="34"/>
      <c r="F60" s="34"/>
      <c r="G60" s="34"/>
      <c r="H60" s="35"/>
    </row>
    <row r="61" spans="1:8" x14ac:dyDescent="0.2">
      <c r="A61" s="33"/>
      <c r="B61" s="34"/>
      <c r="C61" s="34"/>
      <c r="D61" s="34"/>
      <c r="E61" s="34"/>
      <c r="F61" s="34"/>
      <c r="G61" s="34"/>
      <c r="H61" s="35"/>
    </row>
    <row r="62" spans="1:8" x14ac:dyDescent="0.2">
      <c r="A62" s="33"/>
      <c r="B62" s="34"/>
      <c r="C62" s="34"/>
      <c r="D62" s="34"/>
      <c r="E62" s="34"/>
      <c r="F62" s="34"/>
      <c r="G62" s="34"/>
      <c r="H62" s="35"/>
    </row>
    <row r="63" spans="1:8" x14ac:dyDescent="0.2">
      <c r="A63" s="33"/>
      <c r="B63" s="34"/>
      <c r="C63" s="34"/>
      <c r="D63" s="34"/>
      <c r="E63" s="34"/>
      <c r="F63" s="34"/>
      <c r="G63" s="34"/>
      <c r="H63" s="35"/>
    </row>
  </sheetData>
  <mergeCells count="35">
    <mergeCell ref="K14:K15"/>
    <mergeCell ref="K17:K18"/>
    <mergeCell ref="K26:K27"/>
    <mergeCell ref="A1:N1"/>
    <mergeCell ref="J14:J15"/>
    <mergeCell ref="J26:J27"/>
    <mergeCell ref="J17:J18"/>
    <mergeCell ref="I4:N4"/>
    <mergeCell ref="M14:M15"/>
    <mergeCell ref="N14:N15"/>
    <mergeCell ref="M17:M18"/>
    <mergeCell ref="N17:N18"/>
    <mergeCell ref="M26:M27"/>
    <mergeCell ref="N26:N27"/>
    <mergeCell ref="A38:B38"/>
    <mergeCell ref="H38:I38"/>
    <mergeCell ref="A2:L2"/>
    <mergeCell ref="A3:L3"/>
    <mergeCell ref="A6:B6"/>
    <mergeCell ref="H6:I6"/>
    <mergeCell ref="I17:I18"/>
    <mergeCell ref="H17:H18"/>
    <mergeCell ref="I29:I30"/>
    <mergeCell ref="L17:L18"/>
    <mergeCell ref="I14:I15"/>
    <mergeCell ref="H14:H15"/>
    <mergeCell ref="L14:L15"/>
    <mergeCell ref="I26:I27"/>
    <mergeCell ref="H26:H27"/>
    <mergeCell ref="L26:L27"/>
    <mergeCell ref="K29:K30"/>
    <mergeCell ref="L29:L30"/>
    <mergeCell ref="M29:M30"/>
    <mergeCell ref="N29:N30"/>
    <mergeCell ref="J29:J30"/>
  </mergeCells>
  <phoneticPr fontId="0" type="noConversion"/>
  <pageMargins left="0.43307086614173229" right="0.23622047244094491" top="0.43307086614173229" bottom="0.15748031496062992" header="0.43307086614173229" footer="0.15748031496062992"/>
  <pageSetup paperSize="8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2025-09-12T07:17:32Z</cp:lastPrinted>
  <dcterms:created xsi:type="dcterms:W3CDTF">2003-02-06T08:26:35Z</dcterms:created>
  <dcterms:modified xsi:type="dcterms:W3CDTF">2025-09-12T08:11:47Z</dcterms:modified>
</cp:coreProperties>
</file>